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5-2026" sheetId="1" r:id="rId1"/>
  </sheets>
  <definedNames>
    <definedName name="_xlnm.Print_Titles" localSheetId="0">'2025-2026'!$9:$10</definedName>
  </definedNames>
  <calcPr calcId="162913"/>
</workbook>
</file>

<file path=xl/calcChain.xml><?xml version="1.0" encoding="utf-8"?>
<calcChain xmlns="http://schemas.openxmlformats.org/spreadsheetml/2006/main">
  <c r="D49" i="1" l="1"/>
  <c r="D48" i="1" s="1"/>
  <c r="D45" i="1"/>
  <c r="D43" i="1"/>
  <c r="D42" i="1" s="1"/>
  <c r="C37" i="1"/>
  <c r="D37" i="1"/>
  <c r="D36" i="1" s="1"/>
  <c r="D35" i="1" s="1"/>
  <c r="D33" i="1"/>
  <c r="D32" i="1" s="1"/>
  <c r="D31" i="1" s="1"/>
  <c r="D23" i="1"/>
  <c r="D22" i="1" s="1"/>
  <c r="D26" i="1"/>
  <c r="D25" i="1" s="1"/>
  <c r="C26" i="1"/>
  <c r="C23" i="1"/>
  <c r="D18" i="1"/>
  <c r="D17" i="1" s="1"/>
  <c r="D15" i="1"/>
  <c r="C15" i="1"/>
  <c r="D13" i="1"/>
  <c r="C13" i="1"/>
  <c r="D21" i="1" l="1"/>
  <c r="D20" i="1" s="1"/>
  <c r="D12" i="1"/>
  <c r="C12" i="1"/>
  <c r="D47" i="1"/>
  <c r="D41" i="1"/>
  <c r="D30" i="1"/>
  <c r="D40" i="1" l="1"/>
  <c r="C43" i="1"/>
  <c r="D39" i="1" l="1"/>
  <c r="D11" i="1" s="1"/>
  <c r="C18" i="1"/>
  <c r="C17" i="1" s="1"/>
  <c r="C36" i="1" l="1"/>
  <c r="C35" i="1" s="1"/>
  <c r="C33" i="1"/>
  <c r="C32" i="1" s="1"/>
  <c r="C31" i="1" s="1"/>
  <c r="C49" i="1"/>
  <c r="C48" i="1" s="1"/>
  <c r="C42" i="1"/>
  <c r="C25" i="1"/>
  <c r="C22" i="1" l="1"/>
  <c r="C21" i="1" s="1"/>
  <c r="C20" i="1" s="1"/>
  <c r="C47" i="1" l="1"/>
  <c r="C45" i="1"/>
  <c r="C41" i="1" s="1"/>
  <c r="C40" i="1" l="1"/>
  <c r="C39" i="1" s="1"/>
  <c r="C30" i="1" l="1"/>
  <c r="C11" i="1" s="1"/>
</calcChain>
</file>

<file path=xl/sharedStrings.xml><?xml version="1.0" encoding="utf-8"?>
<sst xmlns="http://schemas.openxmlformats.org/spreadsheetml/2006/main" count="92" uniqueCount="92">
  <si>
    <t>Наименование источника</t>
  </si>
  <si>
    <t>000 01 00 00 00 00 0000 000</t>
  </si>
  <si>
    <t>019 01 06 05 02 02 0000 540</t>
  </si>
  <si>
    <t>Источники финансирования дефицита областного бюджета</t>
  </si>
  <si>
    <t>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</si>
  <si>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</si>
  <si>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</si>
  <si>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Иные источники внутреннего финансирования дефицитов бюджетов</t>
  </si>
  <si>
    <t>019 01 06 05 02 02 0000 640</t>
  </si>
  <si>
    <t>019 01 06 05 01 02 0600 540</t>
  </si>
  <si>
    <t>Возврат бюджетных кредитов, предоставленных юридическим лицам в валюте Российской Федерации</t>
  </si>
  <si>
    <t xml:space="preserve">Предоставление бюджетных кредитов юридическим лицам в валюте Российской Федерации </t>
  </si>
  <si>
    <t>019 01 03 01 00 02 2700 710</t>
  </si>
  <si>
    <t>Бюджетные кредиты из других бюджетов бюджетной системы Российской Федерации</t>
  </si>
  <si>
    <t>019 01 03 00 00 00 0000 000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</si>
  <si>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</si>
  <si>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019 01 03 01 00 00 0000 700</t>
  </si>
  <si>
    <t>019 01 06 00 00 00 0000 000</t>
  </si>
  <si>
    <t>019 01 06 05 00 00 0000 000</t>
  </si>
  <si>
    <t>019 01 06 05 00 00 0000 600</t>
  </si>
  <si>
    <t>019 01 06 05 01 00 0000 600</t>
  </si>
  <si>
    <t>019 01 06 05 01 02 0400 640</t>
  </si>
  <si>
    <t>019 01 06 05 02 00 0000 600</t>
  </si>
  <si>
    <t>019 01 06 05 00 00 0000 500</t>
  </si>
  <si>
    <t>019 01 06 05 01 00 0000 500</t>
  </si>
  <si>
    <t>019 01 06 05 02 00 0000 500</t>
  </si>
  <si>
    <t xml:space="preserve">Возврат бюджетных кредитов, предоставленных внутри страны в валюте Российской Федерации
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</si>
  <si>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 кредиты, предоставленные бюджетам субъектов Российской Федерации на финансовое обеспечение реализации инфраструктурных проектов)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</si>
  <si>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 (займы 1999 года)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</si>
  <si>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</si>
  <si>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</si>
  <si>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</si>
  <si>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019 01 05 02 01 02 0000 510</t>
  </si>
  <si>
    <t>Уменьшение остатков средств бюджетов</t>
  </si>
  <si>
    <t>019 01 05 02 01 02 0000 610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</si>
  <si>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</si>
  <si>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>019 01 03 01 00 00 0000 800</t>
  </si>
  <si>
    <t>019 01 03 01 00 02 2700 810</t>
  </si>
  <si>
    <t xml:space="preserve">Погашение бюджетами субъектов Российской Федерации кредитов из других бюджетов бюджетной системы Российской Федерации в валюте Российской Федерации
(бюджетные кредиты, предоставленные бюджетам субъектов Российской Федерации на финансовое обеспечение реализации инфраструктурных проектов)
</t>
  </si>
  <si>
    <t>Бюджетные кредиты из других бюджетов бюджетной системы Российской Федерации в валюте Российской Федерации</t>
  </si>
  <si>
    <t>019 01 03 01 00 00 0000 000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</si>
  <si>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</si>
  <si>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019 01 03 01 00 02 0000 710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</si>
  <si>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</si>
  <si>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019 01 03 01 00 02 0000 810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</si>
  <si>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</si>
  <si>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019 01 06 05 01 02 0000 640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</si>
  <si>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</si>
  <si>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019 01 06 05 01 02 0000 540</t>
  </si>
  <si>
    <t>Увеличение прочих остатков средств бюджетов</t>
  </si>
  <si>
    <t>019 01 05 02 01 00 0000 510</t>
  </si>
  <si>
    <t>Уменьшение прочих остатков средств бюджетов</t>
  </si>
  <si>
    <t>019 01 05 02 01 00 0000 610</t>
  </si>
  <si>
    <t>019 01 05 00 00 00 0000 500</t>
  </si>
  <si>
    <t>019 01 05 02 00 00 0000 500</t>
  </si>
  <si>
    <t>019 01 05 00 00 00 0000 600</t>
  </si>
  <si>
    <t>019 01 05 02 00 00 0000 600</t>
  </si>
  <si>
    <t>Кредиты кредитных организаций в валюте Российской Федерации</t>
  </si>
  <si>
    <t>019 01 02 00 00 00 0000 000</t>
  </si>
  <si>
    <t>Погашение кредитов, предоставленных кредитными организациями в валюте Российской Федерации</t>
  </si>
  <si>
    <t>019 01 02 00 00 00 0000 800</t>
  </si>
  <si>
    <t>Погашение субъектами Российской Федерации кредитов от кредитных организаций в валюте Российской Федерации</t>
  </si>
  <si>
    <t>019 01 02 00 00 02 0000 810</t>
  </si>
  <si>
    <t>Плановый период</t>
  </si>
  <si>
    <t>2025 год</t>
  </si>
  <si>
    <t>(тыс. руб.)</t>
  </si>
  <si>
    <t>на плановый период 2025 и 2026 годов</t>
  </si>
  <si>
    <t>2026 год</t>
  </si>
  <si>
    <t>019 01 01 00 00 00 0000 000</t>
  </si>
  <si>
    <t>019 01 01 00 00 00 0000 700</t>
  </si>
  <si>
    <t>019 01 01 00 00 02 0000 710</t>
  </si>
  <si>
    <t>019 01 01 00 00 00 0000 800</t>
  </si>
  <si>
    <t>019 01 01 00 00 02 0000 810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</si>
  <si>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
(бюджетные кредиты, предоставленные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значения))</t>
  </si>
  <si>
    <t>019 01 03 01 00 02 5102 810</t>
  </si>
  <si>
    <t>019 01 03 01 00 02 5700 810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</si>
  <si>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</si>
  <si>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Код бюджетной 
классификации</t>
  </si>
  <si>
    <t xml:space="preserve">Государственные (муниципальные) ценные бумаги, номинальная стоимость которых указана в валюте Российской Федерации </t>
  </si>
  <si>
    <t xml:space="preserve">Размещение государственных (муниципальных) ценных бумаг, номинальная стоимость которых указана в валюте Российской Федерации </t>
  </si>
  <si>
    <t xml:space="preserve">Размещение государственных ценных бумаг субъектов Российской Федерации, номинальная стоимость которых указана в валюте Российской Федерации </t>
  </si>
  <si>
    <t xml:space="preserve">Погашение государственных (муниципальных) ценных бумаг, номинальная стоимость которых указана в валюте Российской Федерации </t>
  </si>
  <si>
    <t xml:space="preserve">Погашение государственных ценных бумаг субъектов Российской Федерации, номинальная стоимость которых указана в валюте Российской Федерации </t>
  </si>
  <si>
    <t xml:space="preserve">Увеличение прочих остатков денежных средств бюджетов </t>
  </si>
  <si>
    <t>Увеличение прочих остатков денежных средств бюджетов субъектов Российской Федерации</t>
  </si>
  <si>
    <t xml:space="preserve">Уменьшение прочих остатков денежных средств бюджетов </t>
  </si>
  <si>
    <t>Уменьшение прочих остатков денежных средств бюджетов субъектов Российской Федерации</t>
  </si>
  <si>
    <t>Возврат бюджетных кредитов, предоставленных 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</si>
  <si>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</si>
  <si>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 (бюджетные кредиты юридическим лицам  в валюте Российской Федерации для целей закупки и доставки топлива, муки и других товаров по перечню, утверждаемому нормативным правовым актом Правительства Российской Федерации, в районы Крайнего Севера и приравненные к ним местности с ограниченным сроком завоза грузов на территории Тюменской области)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</si>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</sst>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1457325</xdr:colOff>
      <xdr:row>0</xdr:row>
      <xdr:rowOff>19051</xdr:rowOff>
    </xdr:from>
    <xdr:to>
      <xdr:col>3</xdr:col>
      <xdr:colOff>1114425</xdr:colOff>
      <xdr:row>4</xdr:row>
      <xdr:rowOff>19050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53125" y="19051"/>
          <a:ext cx="2971800" cy="7619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2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tabSelected="1" zoomScaleNormal="100" workbookViewId="0">
      <selection activeCell="D34" sqref="D34"/>
    </sheetView>
  </sheetViews>
  <sheetFormatPr defaultRowHeight="15" x14ac:dyDescent="0.2"/>
  <cols>
    <col min="1" max="1" width="67.42578125" style="1" customWidth="1"/>
    <col min="2" max="2" width="32.85546875" style="5" customWidth="1"/>
    <col min="3" max="3" width="16.85546875" style="6" customWidth="1"/>
    <col min="4" max="4" width="16.85546875" style="1" customWidth="1"/>
    <col min="5" max="5" width="13.5703125" style="1" bestFit="1" customWidth="1"/>
    <col min="6" max="16384" width="9.140625" style="1"/>
  </cols>
  <sheetData>
    <row r="2" spans="1:4" x14ac:dyDescent="0.2">
      <c r="B2" s="2"/>
      <c r="C2" s="2"/>
    </row>
    <row r="3" spans="1:4" x14ac:dyDescent="0.2">
      <c r="A3" s="3"/>
      <c r="B3" s="34"/>
      <c r="C3" s="34"/>
    </row>
    <row r="4" spans="1:4" x14ac:dyDescent="0.2">
      <c r="A4" s="2"/>
      <c r="B4" s="3"/>
      <c r="C4" s="3"/>
    </row>
    <row r="5" spans="1:4" x14ac:dyDescent="0.2">
      <c r="A5" s="2"/>
      <c r="B5" s="27"/>
      <c r="C5" s="27"/>
    </row>
    <row r="6" spans="1:4" ht="15.75" x14ac:dyDescent="0.25">
      <c r="A6" s="37" t="s">
        <v>3</v>
      </c>
      <c r="B6" s="37"/>
      <c r="C6" s="37"/>
      <c r="D6" s="37"/>
    </row>
    <row r="7" spans="1:4" ht="15.75" x14ac:dyDescent="0.25">
      <c r="A7" s="37" t="s">
        <v>66</v>
      </c>
      <c r="B7" s="37"/>
      <c r="C7" s="37"/>
      <c r="D7" s="37"/>
    </row>
    <row r="8" spans="1:4" ht="15.75" x14ac:dyDescent="0.25">
      <c r="A8" s="32"/>
      <c r="B8" s="32"/>
      <c r="C8" s="32"/>
      <c r="D8" s="6" t="s">
        <v>65</v>
      </c>
    </row>
    <row r="9" spans="1:4" ht="17.25" customHeight="1" x14ac:dyDescent="0.2">
      <c r="A9" s="38" t="s">
        <v>0</v>
      </c>
      <c r="B9" s="38" t="s">
        <v>77</v>
      </c>
      <c r="C9" s="35" t="s">
        <v>63</v>
      </c>
      <c r="D9" s="36"/>
    </row>
    <row r="10" spans="1:4" s="4" customFormat="1" ht="17.25" customHeight="1" x14ac:dyDescent="0.2">
      <c r="A10" s="38"/>
      <c r="B10" s="38"/>
      <c r="C10" s="7" t="s">
        <v>64</v>
      </c>
      <c r="D10" s="7" t="s">
        <v>67</v>
      </c>
    </row>
    <row r="11" spans="1:4" ht="34.5" customHeight="1" x14ac:dyDescent="0.25">
      <c r="A11" s="12" t="s">
        <v>4</v>
      </c>
      <c r="B11" s="14" t="s">
        <v>1</v>
      </c>
      <c r="C11" s="19">
        <f>C12+C17+C20+C30+C39</f>
        <v>36125612</v>
      </c>
      <c r="D11" s="19">
        <f>D12+D17+D20+D30+D39</f>
        <v>35582973</v>
      </c>
    </row>
    <row r="12" spans="1:4" ht="49.5" customHeight="1" x14ac:dyDescent="0.25">
      <c r="A12" s="12" t="s">
        <v>78</v>
      </c>
      <c r="B12" s="14" t="s">
        <v>68</v>
      </c>
      <c r="C12" s="19">
        <f>C13+C15</f>
        <v>36270000</v>
      </c>
      <c r="D12" s="19">
        <f>D13+D15</f>
        <v>72050000</v>
      </c>
    </row>
    <row r="13" spans="1:4" ht="48.75" customHeight="1" x14ac:dyDescent="0.2">
      <c r="A13" s="31" t="s">
        <v>79</v>
      </c>
      <c r="B13" s="16" t="s">
        <v>69</v>
      </c>
      <c r="C13" s="20">
        <f>C14</f>
        <v>36270000</v>
      </c>
      <c r="D13" s="20">
        <f>D14</f>
        <v>75677000</v>
      </c>
    </row>
    <row r="14" spans="1:4" ht="47.25" customHeight="1" x14ac:dyDescent="0.2">
      <c r="A14" s="31" t="s">
        <v>80</v>
      </c>
      <c r="B14" s="16" t="s">
        <v>70</v>
      </c>
      <c r="C14" s="20">
        <v>36270000</v>
      </c>
      <c r="D14" s="20">
        <v>75677000</v>
      </c>
    </row>
    <row r="15" spans="1:4" ht="48.75" customHeight="1" x14ac:dyDescent="0.2">
      <c r="A15" s="31" t="s">
        <v>81</v>
      </c>
      <c r="B15" s="16" t="s">
        <v>71</v>
      </c>
      <c r="C15" s="20">
        <f>C16</f>
        <v>0</v>
      </c>
      <c r="D15" s="20">
        <f>D16</f>
        <v>-3627000</v>
      </c>
    </row>
    <row r="16" spans="1:4" ht="49.5" customHeight="1" x14ac:dyDescent="0.2">
      <c r="A16" s="31" t="s">
        <v>82</v>
      </c>
      <c r="B16" s="16" t="s">
        <v>72</v>
      </c>
      <c r="C16" s="20">
        <v>0</v>
      </c>
      <c r="D16" s="20">
        <v>-3627000</v>
      </c>
    </row>
    <row r="17" spans="1:4" s="30" customFormat="1" ht="35.25" customHeight="1" x14ac:dyDescent="0.25">
      <c r="A17" s="12" t="s">
        <v>57</v>
      </c>
      <c r="B17" s="14" t="s">
        <v>58</v>
      </c>
      <c r="C17" s="19">
        <f>C18</f>
        <v>0</v>
      </c>
      <c r="D17" s="19">
        <f>D18</f>
        <v>-35720000</v>
      </c>
    </row>
    <row r="18" spans="1:4" ht="34.5" customHeight="1" x14ac:dyDescent="0.2">
      <c r="A18" s="31" t="s">
        <v>59</v>
      </c>
      <c r="B18" s="16" t="s">
        <v>60</v>
      </c>
      <c r="C18" s="20">
        <f>C19</f>
        <v>0</v>
      </c>
      <c r="D18" s="20">
        <f>D19</f>
        <v>-35720000</v>
      </c>
    </row>
    <row r="19" spans="1:4" ht="33" customHeight="1" x14ac:dyDescent="0.2">
      <c r="A19" s="31" t="s">
        <v>61</v>
      </c>
      <c r="B19" s="16" t="s">
        <v>62</v>
      </c>
      <c r="C19" s="20">
        <v>0</v>
      </c>
      <c r="D19" s="33">
        <v>-35720000</v>
      </c>
    </row>
    <row r="20" spans="1:4" ht="35.25" customHeight="1" x14ac:dyDescent="0.25">
      <c r="A20" s="13" t="s">
        <v>13</v>
      </c>
      <c r="B20" s="14" t="s">
        <v>14</v>
      </c>
      <c r="C20" s="19">
        <f>C21</f>
        <v>-59120</v>
      </c>
      <c r="D20" s="19">
        <f>D21</f>
        <v>-661236</v>
      </c>
    </row>
    <row r="21" spans="1:4" ht="33.75" customHeight="1" x14ac:dyDescent="0.2">
      <c r="A21" s="10" t="s">
        <v>39</v>
      </c>
      <c r="B21" s="16" t="s">
        <v>40</v>
      </c>
      <c r="C21" s="20">
        <f>C22+C25</f>
        <v>-59120</v>
      </c>
      <c r="D21" s="20">
        <f>D22+D25</f>
        <v>-661236</v>
      </c>
    </row>
    <row r="22" spans="1:4" ht="48.75" customHeight="1" x14ac:dyDescent="0.2">
      <c r="A22" s="11" t="s">
        <v>15</v>
      </c>
      <c r="B22" s="15" t="s">
        <v>16</v>
      </c>
      <c r="C22" s="21">
        <f>C23</f>
        <v>473978</v>
      </c>
      <c r="D22" s="21">
        <f>D23</f>
        <v>0</v>
      </c>
    </row>
    <row r="23" spans="1:4" ht="48" customHeight="1" x14ac:dyDescent="0.2">
      <c r="A23" s="11" t="s">
        <v>41</v>
      </c>
      <c r="B23" s="15" t="s">
        <v>42</v>
      </c>
      <c r="C23" s="21">
        <f>C24</f>
        <v>473978</v>
      </c>
      <c r="D23" s="21">
        <f>D24</f>
        <v>0</v>
      </c>
    </row>
    <row r="24" spans="1:4" ht="92.25" customHeight="1" x14ac:dyDescent="0.2">
      <c r="A24" s="10" t="s">
        <v>27</v>
      </c>
      <c r="B24" s="16" t="s">
        <v>12</v>
      </c>
      <c r="C24" s="20">
        <v>473978</v>
      </c>
      <c r="D24" s="33">
        <v>0</v>
      </c>
    </row>
    <row r="25" spans="1:4" ht="48" customHeight="1" x14ac:dyDescent="0.2">
      <c r="A25" s="10" t="s">
        <v>35</v>
      </c>
      <c r="B25" s="16" t="s">
        <v>36</v>
      </c>
      <c r="C25" s="20">
        <f>C26</f>
        <v>-533098</v>
      </c>
      <c r="D25" s="20">
        <f>D26</f>
        <v>-661236</v>
      </c>
    </row>
    <row r="26" spans="1:4" ht="48.75" customHeight="1" x14ac:dyDescent="0.2">
      <c r="A26" s="10" t="s">
        <v>43</v>
      </c>
      <c r="B26" s="16" t="s">
        <v>44</v>
      </c>
      <c r="C26" s="20">
        <f>C27+C28+C29</f>
        <v>-533098</v>
      </c>
      <c r="D26" s="20">
        <f>D27+D28+D29</f>
        <v>-661236</v>
      </c>
    </row>
    <row r="27" spans="1:4" ht="93" customHeight="1" x14ac:dyDescent="0.2">
      <c r="A27" s="10" t="s">
        <v>38</v>
      </c>
      <c r="B27" s="16" t="s">
        <v>37</v>
      </c>
      <c r="C27" s="20">
        <v>-458109</v>
      </c>
      <c r="D27" s="33">
        <v>-586247</v>
      </c>
    </row>
    <row r="28" spans="1:4" ht="108" customHeight="1" x14ac:dyDescent="0.2">
      <c r="A28" s="10" t="s">
        <v>73</v>
      </c>
      <c r="B28" s="16" t="s">
        <v>74</v>
      </c>
      <c r="C28" s="20">
        <v>-32132</v>
      </c>
      <c r="D28" s="33">
        <v>-32132</v>
      </c>
    </row>
    <row r="29" spans="1:4" ht="64.5" customHeight="1" x14ac:dyDescent="0.2">
      <c r="A29" s="10" t="s">
        <v>76</v>
      </c>
      <c r="B29" s="16" t="s">
        <v>75</v>
      </c>
      <c r="C29" s="20">
        <v>-42857</v>
      </c>
      <c r="D29" s="33">
        <v>-42857</v>
      </c>
    </row>
    <row r="30" spans="1:4" ht="31.5" x14ac:dyDescent="0.25">
      <c r="A30" s="8" t="s">
        <v>29</v>
      </c>
      <c r="B30" s="24" t="s">
        <v>30</v>
      </c>
      <c r="C30" s="25">
        <f>C31+C35</f>
        <v>32132</v>
      </c>
      <c r="D30" s="25">
        <f>D31+D35</f>
        <v>32132</v>
      </c>
    </row>
    <row r="31" spans="1:4" ht="17.100000000000001" customHeight="1" x14ac:dyDescent="0.2">
      <c r="A31" s="9" t="s">
        <v>31</v>
      </c>
      <c r="B31" s="26" t="s">
        <v>53</v>
      </c>
      <c r="C31" s="29">
        <f t="shared" ref="C31:D33" si="0">C32</f>
        <v>-282340273</v>
      </c>
      <c r="D31" s="29">
        <f t="shared" si="0"/>
        <v>-321603080</v>
      </c>
    </row>
    <row r="32" spans="1:4" ht="17.100000000000001" customHeight="1" x14ac:dyDescent="0.2">
      <c r="A32" s="9" t="s">
        <v>49</v>
      </c>
      <c r="B32" s="26" t="s">
        <v>54</v>
      </c>
      <c r="C32" s="29">
        <f t="shared" si="0"/>
        <v>-282340273</v>
      </c>
      <c r="D32" s="29">
        <f t="shared" si="0"/>
        <v>-321603080</v>
      </c>
    </row>
    <row r="33" spans="1:6" ht="17.100000000000001" customHeight="1" x14ac:dyDescent="0.2">
      <c r="A33" s="9" t="s">
        <v>83</v>
      </c>
      <c r="B33" s="26" t="s">
        <v>50</v>
      </c>
      <c r="C33" s="29">
        <f t="shared" si="0"/>
        <v>-282340273</v>
      </c>
      <c r="D33" s="29">
        <f t="shared" si="0"/>
        <v>-321603080</v>
      </c>
    </row>
    <row r="34" spans="1:6" ht="31.5" customHeight="1" x14ac:dyDescent="0.2">
      <c r="A34" s="9" t="s">
        <v>84</v>
      </c>
      <c r="B34" s="26" t="s">
        <v>32</v>
      </c>
      <c r="C34" s="29">
        <v>-282340273</v>
      </c>
      <c r="D34" s="33">
        <v>-321603080</v>
      </c>
      <c r="F34" s="28"/>
    </row>
    <row r="35" spans="1:6" ht="17.100000000000001" customHeight="1" x14ac:dyDescent="0.2">
      <c r="A35" s="9" t="s">
        <v>33</v>
      </c>
      <c r="B35" s="26" t="s">
        <v>55</v>
      </c>
      <c r="C35" s="29">
        <f t="shared" ref="C35:D37" si="1">C36</f>
        <v>282372405</v>
      </c>
      <c r="D35" s="29">
        <f t="shared" si="1"/>
        <v>321635212</v>
      </c>
      <c r="F35" s="28"/>
    </row>
    <row r="36" spans="1:6" ht="17.100000000000001" customHeight="1" x14ac:dyDescent="0.2">
      <c r="A36" s="9" t="s">
        <v>51</v>
      </c>
      <c r="B36" s="26" t="s">
        <v>56</v>
      </c>
      <c r="C36" s="29">
        <f t="shared" si="1"/>
        <v>282372405</v>
      </c>
      <c r="D36" s="29">
        <f t="shared" si="1"/>
        <v>321635212</v>
      </c>
      <c r="F36" s="28"/>
    </row>
    <row r="37" spans="1:6" ht="17.100000000000001" customHeight="1" x14ac:dyDescent="0.2">
      <c r="A37" s="9" t="s">
        <v>85</v>
      </c>
      <c r="B37" s="26" t="s">
        <v>52</v>
      </c>
      <c r="C37" s="29">
        <f t="shared" si="1"/>
        <v>282372405</v>
      </c>
      <c r="D37" s="29">
        <f t="shared" si="1"/>
        <v>321635212</v>
      </c>
      <c r="F37" s="28"/>
    </row>
    <row r="38" spans="1:6" ht="33" customHeight="1" x14ac:dyDescent="0.2">
      <c r="A38" s="9" t="s">
        <v>86</v>
      </c>
      <c r="B38" s="26" t="s">
        <v>34</v>
      </c>
      <c r="C38" s="29">
        <v>282372405</v>
      </c>
      <c r="D38" s="33">
        <v>321635212</v>
      </c>
    </row>
    <row r="39" spans="1:6" ht="33.75" customHeight="1" x14ac:dyDescent="0.25">
      <c r="A39" s="8" t="s">
        <v>7</v>
      </c>
      <c r="B39" s="17" t="s">
        <v>17</v>
      </c>
      <c r="C39" s="19">
        <f>C40</f>
        <v>-117400</v>
      </c>
      <c r="D39" s="19">
        <f>D40</f>
        <v>-117923</v>
      </c>
    </row>
    <row r="40" spans="1:6" ht="31.5" x14ac:dyDescent="0.25">
      <c r="A40" s="8" t="s">
        <v>5</v>
      </c>
      <c r="B40" s="17" t="s">
        <v>18</v>
      </c>
      <c r="C40" s="22">
        <f>C41+C47</f>
        <v>-117400</v>
      </c>
      <c r="D40" s="22">
        <f>D41+D47</f>
        <v>-117923</v>
      </c>
    </row>
    <row r="41" spans="1:6" ht="33" customHeight="1" x14ac:dyDescent="0.25">
      <c r="A41" s="8" t="s">
        <v>26</v>
      </c>
      <c r="B41" s="17" t="s">
        <v>19</v>
      </c>
      <c r="C41" s="22">
        <f>C42+C45</f>
        <v>2600</v>
      </c>
      <c r="D41" s="22">
        <f>D42+D45</f>
        <v>2077</v>
      </c>
    </row>
    <row r="42" spans="1:6" ht="31.5" customHeight="1" x14ac:dyDescent="0.2">
      <c r="A42" s="9" t="s">
        <v>10</v>
      </c>
      <c r="B42" s="18" t="s">
        <v>20</v>
      </c>
      <c r="C42" s="23">
        <f>C43</f>
        <v>80</v>
      </c>
      <c r="D42" s="23">
        <f>D43</f>
        <v>80</v>
      </c>
    </row>
    <row r="43" spans="1:6" ht="48.75" customHeight="1" x14ac:dyDescent="0.2">
      <c r="A43" s="9" t="s">
        <v>45</v>
      </c>
      <c r="B43" s="18" t="s">
        <v>46</v>
      </c>
      <c r="C43" s="23">
        <f>C44</f>
        <v>80</v>
      </c>
      <c r="D43" s="23">
        <f>D44</f>
        <v>80</v>
      </c>
    </row>
    <row r="44" spans="1:6" ht="48" customHeight="1" x14ac:dyDescent="0.2">
      <c r="A44" s="9" t="s">
        <v>28</v>
      </c>
      <c r="B44" s="18" t="s">
        <v>21</v>
      </c>
      <c r="C44" s="23">
        <v>80</v>
      </c>
      <c r="D44" s="33">
        <v>80</v>
      </c>
    </row>
    <row r="45" spans="1:6" ht="47.25" customHeight="1" x14ac:dyDescent="0.2">
      <c r="A45" s="9" t="s">
        <v>87</v>
      </c>
      <c r="B45" s="18" t="s">
        <v>22</v>
      </c>
      <c r="C45" s="23">
        <f>C46</f>
        <v>2520</v>
      </c>
      <c r="D45" s="23">
        <f>D46</f>
        <v>1997</v>
      </c>
    </row>
    <row r="46" spans="1:6" ht="63" customHeight="1" x14ac:dyDescent="0.2">
      <c r="A46" s="9" t="s">
        <v>88</v>
      </c>
      <c r="B46" s="18" t="s">
        <v>8</v>
      </c>
      <c r="C46" s="23">
        <v>2520</v>
      </c>
      <c r="D46" s="33">
        <v>1997</v>
      </c>
    </row>
    <row r="47" spans="1:6" ht="33.75" customHeight="1" x14ac:dyDescent="0.25">
      <c r="A47" s="8" t="s">
        <v>6</v>
      </c>
      <c r="B47" s="17" t="s">
        <v>23</v>
      </c>
      <c r="C47" s="22">
        <f>C48+C51</f>
        <v>-120000</v>
      </c>
      <c r="D47" s="22">
        <f>D48+D51</f>
        <v>-120000</v>
      </c>
    </row>
    <row r="48" spans="1:6" ht="31.5" customHeight="1" x14ac:dyDescent="0.2">
      <c r="A48" s="9" t="s">
        <v>11</v>
      </c>
      <c r="B48" s="18" t="s">
        <v>24</v>
      </c>
      <c r="C48" s="23">
        <f>C49</f>
        <v>-20000</v>
      </c>
      <c r="D48" s="23">
        <f>D49</f>
        <v>-20000</v>
      </c>
    </row>
    <row r="49" spans="1:4" ht="48" customHeight="1" x14ac:dyDescent="0.2">
      <c r="A49" s="9" t="s">
        <v>47</v>
      </c>
      <c r="B49" s="18" t="s">
        <v>48</v>
      </c>
      <c r="C49" s="23">
        <f>C50</f>
        <v>-20000</v>
      </c>
      <c r="D49" s="23">
        <f>D50</f>
        <v>-20000</v>
      </c>
    </row>
    <row r="50" spans="1:4" ht="136.5" customHeight="1" x14ac:dyDescent="0.2">
      <c r="A50" s="9" t="s">
        <v>89</v>
      </c>
      <c r="B50" s="18" t="s">
        <v>9</v>
      </c>
      <c r="C50" s="23">
        <v>-20000</v>
      </c>
      <c r="D50" s="33">
        <v>-20000</v>
      </c>
    </row>
    <row r="51" spans="1:4" ht="48.75" customHeight="1" x14ac:dyDescent="0.2">
      <c r="A51" s="9" t="s">
        <v>90</v>
      </c>
      <c r="B51" s="18" t="s">
        <v>25</v>
      </c>
      <c r="C51" s="23">
        <v>-100000</v>
      </c>
      <c r="D51" s="23">
        <v>-100000</v>
      </c>
    </row>
    <row r="52" spans="1:4" ht="60" x14ac:dyDescent="0.2">
      <c r="A52" s="9" t="s">
        <v>91</v>
      </c>
      <c r="B52" s="18" t="s">
        <v>2</v>
      </c>
      <c r="C52" s="23">
        <v>-100000</v>
      </c>
      <c r="D52" s="33">
        <v>-100000</v>
      </c>
    </row>
  </sheetData>
  <mergeCells count="6">
    <mergeCell ref="B3:C3"/>
    <mergeCell ref="C9:D9"/>
    <mergeCell ref="A7:D7"/>
    <mergeCell ref="A6:D6"/>
    <mergeCell ref="B9:B10"/>
    <mergeCell ref="A9:A10"/>
  </mergeCells>
  <phoneticPr fontId="0" type="noConversion"/>
  <pageMargins left="0.78740157480314965" right="0.59055118110236227" top="0.78740157480314965" bottom="0.59055118110236227" header="0.31496062992125984" footer="0.51181102362204722"/>
  <pageSetup paperSize="9" orientation="landscape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shavrina</dc:creator>
  <cp:lastModifiedBy>Рыбникова Ирина Валерьевна</cp:lastModifiedBy>
  <cp:lastPrinted>2023-10-27T13:10:36Z</cp:lastPrinted>
  <dcterms:created xsi:type="dcterms:W3CDTF">2007-10-19T09:03:19Z</dcterms:created>
  <dcterms:modified xsi:type="dcterms:W3CDTF">2023-10-30T04:45:34Z</dcterms:modified>
</cp:coreProperties>
</file>